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<sst xmlns="http://schemas.openxmlformats.org/spreadsheetml/2006/main" count="27" uniqueCount="27">
  <si>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</t>
  </si>
  <si>
    <t>группа затрат</t>
  </si>
  <si>
    <t>сумма, тыс.р. в мес.</t>
  </si>
  <si>
    <t>Общая жилая площадь</t>
  </si>
  <si>
    <t>руб. на 1 кв.м.</t>
  </si>
  <si>
    <t>Плановый расчет затрат на техобслуживание</t>
  </si>
  <si>
    <t>жилого дома по ул. Демократическая, 43</t>
  </si>
  <si>
    <t>в Адлерском районе города Сочи</t>
  </si>
  <si>
    <t>Круглосуточный пост охраны, с организованным видеонаблюдением</t>
  </si>
  <si>
    <t>затраты на содержание УК</t>
  </si>
  <si>
    <t>Итого затрат, направленных на техсодержание</t>
  </si>
  <si>
    <t>Всего плановые среднемесячные затраты</t>
  </si>
  <si>
    <t>директор управляющей компании</t>
  </si>
  <si>
    <t>ООО "Элит Тауэрс"</t>
  </si>
  <si>
    <t>Кондратчик Н.В.</t>
  </si>
  <si>
    <t>затраты, направленные на техническое содержание</t>
  </si>
  <si>
    <t>Затраты, направленные на повышение безопасности дома</t>
  </si>
  <si>
    <t>Расходы Управляющей компании, в том числе уплата налога по УСН</t>
  </si>
  <si>
    <t>Благоустройство придомовой территории, в том числе оплата по договору за озеленение - 8,3 т.р.</t>
  </si>
  <si>
    <t>Вывоз бытового мусора, 2 контейнера, ежедневно</t>
  </si>
  <si>
    <t>Прочие расходы</t>
  </si>
  <si>
    <t>на 2012 год (4 квартал)</t>
  </si>
  <si>
    <t>Обслуживание лифтов (без стоимости ежегодной проверки и обязательного страхования)</t>
  </si>
  <si>
    <t>Расходы на содержание обслуживающего персонала (2 уборщицы помещений, сантехник, электрик, дворник - заработная плата - 46,8 т.р., налоги с з/платы (30,5%) - 14,3 т.р.</t>
  </si>
  <si>
    <t>Организация текущего ремонта, в том числе расходные материалы для уборки</t>
  </si>
  <si>
    <t>Техническое обслуживание инженерных систем, установленных в доме (насосы водоснабжения и теплоузел - 5,0 т.р., системы пожарной сигнализации и системы видеонаблюдения - 15,5 т.р., пожарной вентиляции - 10,0 т.р., вывод сигнала на пульт 01 - 2,5 т.р., проверка электрооборудования - 7,5 т.р.)</t>
  </si>
  <si>
    <t>Расходы на содержание технического персонала (главный инженер, комендант) - заработная плата - 22,0 т.р., налоги с з/платы (30,5%) - 6,7 т.р.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</si>
</sst>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5.75390625" style="3" customWidth="1"/>
    <col min="2" max="2" width="66.75390625" style="3" customWidth="1"/>
    <col min="3" max="3" width="12.75390625" style="9" customWidth="1"/>
    <col min="4" max="4" width="12.75390625" style="3" customWidth="1"/>
    <col min="5" max="5" width="12.75390625" style="10" customWidth="1"/>
    <col min="6" max="16384" width="9.125" style="3" customWidth="1"/>
  </cols>
  <sheetData>
    <row r="1" spans="1:5" ht="16.5" customHeight="1">
      <c r="A1" s="21" t="s">
        <v>5</v>
      </c>
      <c r="B1" s="21"/>
      <c r="C1" s="21"/>
      <c r="D1" s="21"/>
      <c r="E1" s="21"/>
    </row>
    <row r="2" spans="1:5" ht="16.5" customHeight="1">
      <c r="A2" s="21" t="s">
        <v>6</v>
      </c>
      <c r="B2" s="21"/>
      <c r="C2" s="21"/>
      <c r="D2" s="21"/>
      <c r="E2" s="21"/>
    </row>
    <row r="3" spans="1:5" ht="16.5" customHeight="1">
      <c r="A3" s="21" t="s">
        <v>7</v>
      </c>
      <c r="B3" s="21"/>
      <c r="C3" s="21"/>
      <c r="D3" s="21"/>
      <c r="E3" s="21"/>
    </row>
    <row r="4" spans="1:5" ht="16.5" customHeight="1">
      <c r="A4" s="21" t="s">
        <v>21</v>
      </c>
      <c r="B4" s="21"/>
      <c r="C4" s="21"/>
      <c r="D4" s="21"/>
      <c r="E4" s="21"/>
    </row>
    <row r="5" spans="1:3" ht="9.75" customHeight="1">
      <c r="A5" s="1"/>
      <c r="B5" s="1"/>
      <c r="C5" s="1"/>
    </row>
    <row r="6" spans="1:5" s="4" customFormat="1" ht="45.75" customHeight="1">
      <c r="A6" s="2" t="s">
        <v>0</v>
      </c>
      <c r="B6" s="22" t="s">
        <v>1</v>
      </c>
      <c r="C6" s="22"/>
      <c r="D6" s="2" t="s">
        <v>2</v>
      </c>
      <c r="E6" s="2" t="s">
        <v>4</v>
      </c>
    </row>
    <row r="7" spans="1:5" s="4" customFormat="1" ht="18" customHeight="1">
      <c r="A7" s="22" t="s">
        <v>15</v>
      </c>
      <c r="B7" s="22"/>
      <c r="C7" s="22"/>
      <c r="D7" s="22"/>
      <c r="E7" s="22"/>
    </row>
    <row r="8" spans="1:5" ht="18" customHeight="1">
      <c r="A8" s="5">
        <v>1</v>
      </c>
      <c r="B8" s="20" t="s">
        <v>8</v>
      </c>
      <c r="C8" s="20"/>
      <c r="D8" s="6">
        <v>112</v>
      </c>
      <c r="E8" s="7">
        <f aca="true" t="shared" si="0" ref="E8:E17">D8*1000/$D$22</f>
        <v>9.40765379834022</v>
      </c>
    </row>
    <row r="9" spans="1:5" ht="30" customHeight="1">
      <c r="A9" s="5">
        <v>2</v>
      </c>
      <c r="B9" s="20" t="s">
        <v>22</v>
      </c>
      <c r="C9" s="20"/>
      <c r="D9" s="6">
        <v>24.5</v>
      </c>
      <c r="E9" s="7">
        <f t="shared" si="0"/>
        <v>2.057924268386923</v>
      </c>
    </row>
    <row r="10" spans="1:5" ht="58.5" customHeight="1">
      <c r="A10" s="5">
        <v>3</v>
      </c>
      <c r="B10" s="20" t="s">
        <v>25</v>
      </c>
      <c r="C10" s="20"/>
      <c r="D10" s="6">
        <v>40.5</v>
      </c>
      <c r="E10" s="7">
        <f t="shared" si="0"/>
        <v>3.4018748110069548</v>
      </c>
    </row>
    <row r="11" spans="1:5" ht="45" customHeight="1">
      <c r="A11" s="5">
        <v>4</v>
      </c>
      <c r="B11" s="20" t="s">
        <v>23</v>
      </c>
      <c r="C11" s="20"/>
      <c r="D11" s="6">
        <v>61.1</v>
      </c>
      <c r="E11" s="7">
        <f t="shared" si="0"/>
        <v>5.1322111346302455</v>
      </c>
    </row>
    <row r="12" spans="1:5" ht="30" customHeight="1">
      <c r="A12" s="5">
        <v>5</v>
      </c>
      <c r="B12" s="20" t="s">
        <v>26</v>
      </c>
      <c r="C12" s="20"/>
      <c r="D12" s="6">
        <v>28.7</v>
      </c>
      <c r="E12" s="7">
        <f t="shared" si="0"/>
        <v>2.4107112858246813</v>
      </c>
    </row>
    <row r="13" spans="1:5" ht="18" customHeight="1">
      <c r="A13" s="5">
        <v>6</v>
      </c>
      <c r="B13" s="20" t="s">
        <v>24</v>
      </c>
      <c r="C13" s="20"/>
      <c r="D13" s="6">
        <v>6.5</v>
      </c>
      <c r="E13" s="7">
        <f t="shared" si="0"/>
        <v>0.5459799079393878</v>
      </c>
    </row>
    <row r="14" spans="1:5" ht="18" customHeight="1">
      <c r="A14" s="5">
        <v>7</v>
      </c>
      <c r="B14" s="20" t="s">
        <v>16</v>
      </c>
      <c r="C14" s="20"/>
      <c r="D14" s="6">
        <v>0</v>
      </c>
      <c r="E14" s="7">
        <f t="shared" si="0"/>
        <v>0</v>
      </c>
    </row>
    <row r="15" spans="1:5" ht="30" customHeight="1">
      <c r="A15" s="5">
        <v>8</v>
      </c>
      <c r="B15" s="20" t="s">
        <v>18</v>
      </c>
      <c r="C15" s="20"/>
      <c r="D15" s="6">
        <v>10</v>
      </c>
      <c r="E15" s="7">
        <f t="shared" si="0"/>
        <v>0.8399690891375197</v>
      </c>
    </row>
    <row r="16" spans="1:5" ht="18" customHeight="1">
      <c r="A16" s="5">
        <v>9</v>
      </c>
      <c r="B16" s="20" t="s">
        <v>19</v>
      </c>
      <c r="C16" s="20"/>
      <c r="D16" s="6">
        <v>30.5</v>
      </c>
      <c r="E16" s="7">
        <f t="shared" si="0"/>
        <v>2.561905721869435</v>
      </c>
    </row>
    <row r="17" spans="1:6" ht="18" customHeight="1">
      <c r="A17" s="5">
        <v>10</v>
      </c>
      <c r="B17" s="20" t="s">
        <v>20</v>
      </c>
      <c r="C17" s="20"/>
      <c r="D17" s="6">
        <f>D18-D8-D9-D10-D11-D13-D14-D12-D15-D16</f>
        <v>0.4972800000000035</v>
      </c>
      <c r="E17" s="7">
        <f t="shared" si="0"/>
        <v>0.04176998286463087</v>
      </c>
      <c r="F17" s="19"/>
    </row>
    <row r="18" spans="1:5" s="18" customFormat="1" ht="18" customHeight="1">
      <c r="A18" s="15">
        <v>11</v>
      </c>
      <c r="B18" s="24" t="s">
        <v>10</v>
      </c>
      <c r="C18" s="24"/>
      <c r="D18" s="16">
        <f>D22*(33-6.6)/1000</f>
        <v>314.29728</v>
      </c>
      <c r="E18" s="17">
        <f>SUM(E8:E17)</f>
        <v>26.4</v>
      </c>
    </row>
    <row r="19" spans="1:5" ht="18" customHeight="1">
      <c r="A19" s="26" t="s">
        <v>9</v>
      </c>
      <c r="B19" s="26"/>
      <c r="C19" s="26"/>
      <c r="D19" s="26"/>
      <c r="E19" s="26"/>
    </row>
    <row r="20" spans="1:5" ht="18" customHeight="1">
      <c r="A20" s="5">
        <v>12</v>
      </c>
      <c r="B20" s="20" t="s">
        <v>17</v>
      </c>
      <c r="C20" s="20"/>
      <c r="D20" s="6">
        <f>D22*6.6/1000</f>
        <v>78.57432</v>
      </c>
      <c r="E20" s="7">
        <f>D20*1000/$D$22</f>
        <v>6.6000000000000005</v>
      </c>
    </row>
    <row r="21" spans="1:5" s="14" customFormat="1" ht="18" customHeight="1">
      <c r="A21" s="11">
        <v>13</v>
      </c>
      <c r="B21" s="25" t="s">
        <v>11</v>
      </c>
      <c r="C21" s="25"/>
      <c r="D21" s="12">
        <f>D18+D20</f>
        <v>392.8716</v>
      </c>
      <c r="E21" s="13">
        <f>E18+E20</f>
        <v>33</v>
      </c>
    </row>
    <row r="22" spans="1:5" ht="18" customHeight="1">
      <c r="A22" s="8"/>
      <c r="B22" s="23" t="s">
        <v>3</v>
      </c>
      <c r="C22" s="23"/>
      <c r="D22" s="7">
        <v>11905.2</v>
      </c>
      <c r="E22" s="8"/>
    </row>
    <row r="24" ht="15">
      <c r="A24" s="3" t="s">
        <v>12</v>
      </c>
    </row>
    <row r="25" spans="1:4" ht="15">
      <c r="A25" s="3" t="s">
        <v>13</v>
      </c>
      <c r="D25" s="3" t="s">
        <v>14</v>
      </c>
    </row>
  </sheetData>
  <sheetProtection/>
  <mergeCells count="21">
    <mergeCell ref="A19:E19"/>
    <mergeCell ref="A1:E1"/>
    <mergeCell ref="A2:E2"/>
    <mergeCell ref="B16:C16"/>
    <mergeCell ref="B17:C17"/>
    <mergeCell ref="B18:C18"/>
    <mergeCell ref="B21:C21"/>
    <mergeCell ref="B9:C9"/>
    <mergeCell ref="B13:C13"/>
    <mergeCell ref="B14:C14"/>
    <mergeCell ref="B12:C12"/>
    <mergeCell ref="B20:C20"/>
    <mergeCell ref="A3:E3"/>
    <mergeCell ref="B6:C6"/>
    <mergeCell ref="B10:C10"/>
    <mergeCell ref="B15:C15"/>
    <mergeCell ref="B22:C22"/>
    <mergeCell ref="A4:E4"/>
    <mergeCell ref="B11:C11"/>
    <mergeCell ref="A7:E7"/>
    <mergeCell ref="B8:C8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Николай</cp:lastModifiedBy>
  <cp:lastPrinted>2012-01-31T11:44:49Z</cp:lastPrinted>
  <dcterms:created xsi:type="dcterms:W3CDTF">2007-04-05T10:34:14Z</dcterms:created>
  <dcterms:modified xsi:type="dcterms:W3CDTF">2012-11-13T12:28:54Z</dcterms:modified>
  <cp:category/>
  <cp:version/>
  <cp:contentType/>
  <cp:contentStatus/>
</cp:coreProperties>
</file>